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345" yWindow="-300" windowWidth="2052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70" i="1"/>
  <c r="B195"/>
  <c r="A195"/>
  <c r="L194"/>
  <c r="J194"/>
  <c r="I194"/>
  <c r="H194"/>
  <c r="G194"/>
  <c r="F194"/>
  <c r="B185"/>
  <c r="A185"/>
  <c r="L195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76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57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38"/>
  <c r="J127"/>
  <c r="J138" s="1"/>
  <c r="I127"/>
  <c r="I138" s="1"/>
  <c r="H127"/>
  <c r="H138" s="1"/>
  <c r="G138"/>
  <c r="F127"/>
  <c r="F138" s="1"/>
  <c r="B119"/>
  <c r="A119"/>
  <c r="L118"/>
  <c r="J118"/>
  <c r="I118"/>
  <c r="H118"/>
  <c r="G118"/>
  <c r="F118"/>
  <c r="B109"/>
  <c r="A109"/>
  <c r="L119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100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81"/>
  <c r="J70"/>
  <c r="J81" s="1"/>
  <c r="I70"/>
  <c r="I81" s="1"/>
  <c r="H81"/>
  <c r="G70"/>
  <c r="G81" s="1"/>
  <c r="F70"/>
  <c r="F81" s="1"/>
  <c r="B62"/>
  <c r="A62"/>
  <c r="L61"/>
  <c r="J61"/>
  <c r="I61"/>
  <c r="H61"/>
  <c r="G61"/>
  <c r="F61"/>
  <c r="B52"/>
  <c r="A52"/>
  <c r="L62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43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24" s="1"/>
  <c r="L196" l="1"/>
  <c r="J196"/>
  <c r="I196"/>
  <c r="H196"/>
  <c r="G196"/>
  <c r="F196"/>
</calcChain>
</file>

<file path=xl/sharedStrings.xml><?xml version="1.0" encoding="utf-8"?>
<sst xmlns="http://schemas.openxmlformats.org/spreadsheetml/2006/main" count="255" uniqueCount="80">
  <si>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</si>
  <si>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</si>
  <si>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</si>
  <si>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</si>
  <si>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</si>
  <si>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</si>
  <si>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</si>
  <si>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</si>
  <si>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</si>
  <si>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</si>
  <si>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</si>
  <si>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</si>
  <si>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</si>
  <si>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</si>
  <si>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</si>
  <si>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</si>
  <si>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</si>
  <si>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</si>
  <si>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</si>
  <si>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</si>
  <si>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</si>
  <si>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</si>
  <si>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</si>
  <si>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</si>
  <si>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</si>
  <si>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</si>
  <si>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</si>
  <si>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</si>
  <si>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</si>
  <si>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</si>
  <si>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</si>
  <si>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</si>
  <si>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</si>
  <si>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</si>
  <si>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</si>
  <si>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</si>
  <si>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</si>
  <si>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</si>
  <si>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</si>
  <si>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кисломол.</t>
  </si>
  <si>
    <t>Соглосовал:</t>
  </si>
  <si>
    <t>Гуляш из мяса птицы № 311К</t>
  </si>
  <si>
    <t>311К</t>
  </si>
  <si>
    <t>Макаронные изделия отварные № 203</t>
  </si>
  <si>
    <t>Компот из сухофруктов № 53</t>
  </si>
  <si>
    <t>Хлеб пшеничный № 6</t>
  </si>
  <si>
    <t>Свекла отварная № 2</t>
  </si>
  <si>
    <t>307/363</t>
  </si>
  <si>
    <t>Каша гречневая вязкая (гарнир) № 303</t>
  </si>
  <si>
    <t>Чай с сахаром № 685</t>
  </si>
  <si>
    <t>Овощи по сезону (помидор соленый или помидор свежий) № 27</t>
  </si>
  <si>
    <t>Плов из птицы № 492</t>
  </si>
  <si>
    <t>Хлеб ржано-пшеничный № 7</t>
  </si>
  <si>
    <t>Картофель отварной с маслом № 310</t>
  </si>
  <si>
    <t>Чай с сахаром и лимоном № 686</t>
  </si>
  <si>
    <t>Фрукты свежие (яблоко) № 338</t>
  </si>
  <si>
    <t>Бутерброд с повидлом № 2</t>
  </si>
  <si>
    <t>Бутерброд с маслом и сыром № 3</t>
  </si>
  <si>
    <t>Кофейный напиток с молоком № 379</t>
  </si>
  <si>
    <t>Овощи по сезону (капуста квашеная № 3 или икра кабачковая № 88)</t>
  </si>
  <si>
    <t>9.</t>
  </si>
  <si>
    <t>455/363</t>
  </si>
  <si>
    <t>3/88</t>
  </si>
  <si>
    <t>Жаркое по-домашнему № 259</t>
  </si>
  <si>
    <t>294/363</t>
  </si>
  <si>
    <t>Лапшевник с творогом с соусом молочным № 154</t>
  </si>
  <si>
    <t>Печенье № 9</t>
  </si>
  <si>
    <t>685К</t>
  </si>
  <si>
    <t>Хлеб пшеничный  № 6</t>
  </si>
  <si>
    <t>Тефтели с рисом (говядина) с соусом томатным № 307/363</t>
  </si>
  <si>
    <t>Овощи по сезону (огурец соленый или огурец свежий № 1)</t>
  </si>
  <si>
    <t>Котлеты рубленые из птицы с соусом томатным № 294/363</t>
  </si>
  <si>
    <t>сладкое</t>
  </si>
  <si>
    <t>МКОУ "Луговопролейская СШ"</t>
  </si>
  <si>
    <t>Никитина Н.А.</t>
  </si>
  <si>
    <t>Каша молочная из манной крупы № 181</t>
  </si>
  <si>
    <t>Котлета рубленая с белокачанной капустой (говядина) с соусом томатным № 455/363</t>
  </si>
  <si>
    <t>Чай с сахаром каркаде № 685К</t>
  </si>
  <si>
    <t>Каша молочная из риса и пшена дружба с маслом № 175</t>
  </si>
  <si>
    <t xml:space="preserve">Котлеты рыбные в томатном соусе ТТК № 106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</si>
</sst>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E29" sqref="E2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73</v>
      </c>
      <c r="D1" s="58"/>
      <c r="E1" s="58"/>
      <c r="F1" s="12" t="s">
        <v>40</v>
      </c>
      <c r="G1" s="2" t="s">
        <v>16</v>
      </c>
      <c r="H1" s="59" t="s">
        <v>38</v>
      </c>
      <c r="I1" s="59"/>
      <c r="J1" s="59"/>
      <c r="K1" s="59"/>
    </row>
    <row r="2" spans="1:12" ht="18">
      <c r="A2" s="35" t="s">
        <v>6</v>
      </c>
      <c r="C2" s="2"/>
      <c r="G2" s="2" t="s">
        <v>17</v>
      </c>
      <c r="H2" s="59" t="s">
        <v>74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29</v>
      </c>
      <c r="I3" s="48">
        <v>8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.75" thickBot="1">
      <c r="A6" s="20">
        <v>1</v>
      </c>
      <c r="B6" s="21">
        <v>1</v>
      </c>
      <c r="C6" s="22" t="s">
        <v>19</v>
      </c>
      <c r="D6" s="5" t="s">
        <v>20</v>
      </c>
      <c r="E6" s="39" t="s">
        <v>41</v>
      </c>
      <c r="F6" s="40">
        <v>90</v>
      </c>
      <c r="G6" s="40">
        <v>8.6</v>
      </c>
      <c r="H6" s="40">
        <v>10.4</v>
      </c>
      <c r="I6" s="40">
        <v>6.8</v>
      </c>
      <c r="J6" s="40">
        <v>158.30000000000001</v>
      </c>
      <c r="K6" s="41" t="s">
        <v>42</v>
      </c>
      <c r="L6" s="40"/>
    </row>
    <row r="7" spans="1:12" ht="15">
      <c r="A7" s="23"/>
      <c r="B7" s="15"/>
      <c r="C7" s="11"/>
      <c r="D7" s="51" t="s">
        <v>20</v>
      </c>
      <c r="E7" s="42" t="s">
        <v>43</v>
      </c>
      <c r="F7" s="43">
        <v>150</v>
      </c>
      <c r="G7" s="43">
        <v>3.7</v>
      </c>
      <c r="H7" s="43">
        <v>5.7</v>
      </c>
      <c r="I7" s="43">
        <v>28.2</v>
      </c>
      <c r="J7" s="43">
        <v>195.7</v>
      </c>
      <c r="K7" s="44">
        <v>203</v>
      </c>
      <c r="L7" s="43"/>
    </row>
    <row r="8" spans="1:12" ht="15">
      <c r="A8" s="23"/>
      <c r="B8" s="15"/>
      <c r="C8" s="11"/>
      <c r="D8" s="7" t="s">
        <v>21</v>
      </c>
      <c r="E8" s="42" t="s">
        <v>44</v>
      </c>
      <c r="F8" s="43">
        <v>200</v>
      </c>
      <c r="G8" s="43">
        <v>0.3</v>
      </c>
      <c r="H8" s="43">
        <v>0</v>
      </c>
      <c r="I8" s="43">
        <v>16</v>
      </c>
      <c r="J8" s="43">
        <v>66.400000000000006</v>
      </c>
      <c r="K8" s="44">
        <v>53</v>
      </c>
      <c r="L8" s="43"/>
    </row>
    <row r="9" spans="1:12" ht="15">
      <c r="A9" s="23"/>
      <c r="B9" s="15"/>
      <c r="C9" s="11"/>
      <c r="D9" s="7" t="s">
        <v>22</v>
      </c>
      <c r="E9" s="42" t="s">
        <v>45</v>
      </c>
      <c r="F9" s="43">
        <v>30</v>
      </c>
      <c r="G9" s="43">
        <v>2.37</v>
      </c>
      <c r="H9" s="43">
        <v>0.3</v>
      </c>
      <c r="I9" s="43">
        <v>14.49</v>
      </c>
      <c r="J9" s="43">
        <v>70.900000000000006</v>
      </c>
      <c r="K9" s="44">
        <v>6</v>
      </c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25.5">
      <c r="A11" s="23"/>
      <c r="B11" s="15"/>
      <c r="C11" s="11"/>
      <c r="D11" s="6" t="s">
        <v>25</v>
      </c>
      <c r="E11" s="42" t="s">
        <v>70</v>
      </c>
      <c r="F11" s="43">
        <v>60</v>
      </c>
      <c r="G11" s="43">
        <v>0.41</v>
      </c>
      <c r="H11" s="43">
        <v>0.1</v>
      </c>
      <c r="I11" s="43">
        <v>0.84</v>
      </c>
      <c r="J11" s="43">
        <v>5</v>
      </c>
      <c r="K11" s="44">
        <v>1</v>
      </c>
      <c r="L11" s="43">
        <v>117.67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530</v>
      </c>
      <c r="G13" s="19">
        <f t="shared" ref="G13:J13" si="0">SUM(G6:G12)</f>
        <v>15.380000000000003</v>
      </c>
      <c r="H13" s="19">
        <f t="shared" si="0"/>
        <v>16.500000000000004</v>
      </c>
      <c r="I13" s="19">
        <f t="shared" si="0"/>
        <v>66.33</v>
      </c>
      <c r="J13" s="19">
        <f t="shared" si="0"/>
        <v>496.29999999999995</v>
      </c>
      <c r="K13" s="25"/>
      <c r="L13" s="19">
        <v>117.67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530</v>
      </c>
      <c r="G24" s="32">
        <f t="shared" ref="G24:J24" si="3">G13+G23</f>
        <v>15.380000000000003</v>
      </c>
      <c r="H24" s="32">
        <f t="shared" si="3"/>
        <v>16.500000000000004</v>
      </c>
      <c r="I24" s="32">
        <f t="shared" si="3"/>
        <v>66.33</v>
      </c>
      <c r="J24" s="32">
        <f t="shared" si="3"/>
        <v>496.29999999999995</v>
      </c>
      <c r="K24" s="32"/>
      <c r="L24" s="32">
        <f t="shared" ref="L24" si="4">L13+L23</f>
        <v>117.67</v>
      </c>
    </row>
    <row r="25" spans="1:12" ht="26.25" thickBot="1">
      <c r="A25" s="14">
        <v>1</v>
      </c>
      <c r="B25" s="15">
        <v>2</v>
      </c>
      <c r="C25" s="22" t="s">
        <v>19</v>
      </c>
      <c r="D25" s="5" t="s">
        <v>20</v>
      </c>
      <c r="E25" s="39" t="s">
        <v>69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47</v>
      </c>
      <c r="L25" s="40"/>
    </row>
    <row r="26" spans="1:12" ht="15">
      <c r="A26" s="14"/>
      <c r="B26" s="15"/>
      <c r="C26" s="11"/>
      <c r="D26" s="51" t="s">
        <v>20</v>
      </c>
      <c r="E26" s="42" t="s">
        <v>48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>
      <c r="A27" s="14"/>
      <c r="B27" s="15"/>
      <c r="C27" s="11"/>
      <c r="D27" s="7" t="s">
        <v>21</v>
      </c>
      <c r="E27" s="42" t="s">
        <v>49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>
      <c r="A28" s="14"/>
      <c r="B28" s="15"/>
      <c r="C28" s="11"/>
      <c r="D28" s="7" t="s">
        <v>22</v>
      </c>
      <c r="E28" s="42" t="s">
        <v>52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.75" thickBot="1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51" t="s">
        <v>25</v>
      </c>
      <c r="E30" s="42" t="s">
        <v>46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>
        <v>117.67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582</v>
      </c>
      <c r="G32" s="19">
        <f t="shared" ref="G32" si="5">SUM(G25:G31)</f>
        <v>19.119999999999997</v>
      </c>
      <c r="H32" s="19">
        <f t="shared" ref="H32" si="6">SUM(H25:H31)</f>
        <v>16</v>
      </c>
      <c r="I32" s="19">
        <f t="shared" ref="I32" si="7">SUM(I25:I31)</f>
        <v>71.949999999999989</v>
      </c>
      <c r="J32" s="19">
        <f t="shared" ref="J32" si="8">SUM(J25:J31)</f>
        <v>512.9</v>
      </c>
      <c r="K32" s="25"/>
      <c r="L32" s="19">
        <v>117.67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582</v>
      </c>
      <c r="G43" s="32">
        <f t="shared" ref="G43" si="13">G32+G42</f>
        <v>19.119999999999997</v>
      </c>
      <c r="H43" s="32">
        <f t="shared" ref="H43" si="14">H32+H42</f>
        <v>16</v>
      </c>
      <c r="I43" s="32">
        <f t="shared" ref="I43" si="15">I32+I42</f>
        <v>71.949999999999989</v>
      </c>
      <c r="J43" s="32">
        <f t="shared" ref="J43:L43" si="16">J32+J42</f>
        <v>512.9</v>
      </c>
      <c r="K43" s="32"/>
      <c r="L43" s="32">
        <f t="shared" si="16"/>
        <v>117.67</v>
      </c>
    </row>
    <row r="44" spans="1:12" ht="15.75" thickBot="1">
      <c r="A44" s="20">
        <v>1</v>
      </c>
      <c r="B44" s="21">
        <v>3</v>
      </c>
      <c r="C44" s="22" t="s">
        <v>19</v>
      </c>
      <c r="D44" s="5" t="s">
        <v>20</v>
      </c>
      <c r="E44" s="39" t="s">
        <v>51</v>
      </c>
      <c r="F44" s="40">
        <v>200</v>
      </c>
      <c r="G44" s="40">
        <v>15.1</v>
      </c>
      <c r="H44" s="40">
        <v>19</v>
      </c>
      <c r="I44" s="40">
        <v>30.2</v>
      </c>
      <c r="J44" s="40">
        <v>345.8</v>
      </c>
      <c r="K44" s="41">
        <v>492</v>
      </c>
      <c r="L44" s="40"/>
    </row>
    <row r="45" spans="1:12" ht="15">
      <c r="A45" s="23"/>
      <c r="B45" s="15"/>
      <c r="C45" s="11"/>
      <c r="D45" s="51" t="s">
        <v>20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 t="s">
        <v>44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>
      <c r="A47" s="23"/>
      <c r="B47" s="15"/>
      <c r="C47" s="11"/>
      <c r="D47" s="7" t="s">
        <v>22</v>
      </c>
      <c r="E47" s="42" t="s">
        <v>52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.75" thickBot="1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25.5">
      <c r="A49" s="23"/>
      <c r="B49" s="15"/>
      <c r="C49" s="11"/>
      <c r="D49" s="51" t="s">
        <v>25</v>
      </c>
      <c r="E49" s="42" t="s">
        <v>50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>
        <v>117.67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7">SUM(G44:G50)</f>
        <v>19.130000000000003</v>
      </c>
      <c r="H51" s="19">
        <f t="shared" ref="H51" si="18">SUM(H44:H50)</f>
        <v>19.5</v>
      </c>
      <c r="I51" s="19">
        <f t="shared" ref="I51" si="19">SUM(I44:I50)</f>
        <v>68.23</v>
      </c>
      <c r="J51" s="19">
        <f t="shared" ref="J51" si="20">SUM(J44:J50)</f>
        <v>519.20000000000005</v>
      </c>
      <c r="K51" s="25"/>
      <c r="L51" s="19">
        <v>117.67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510</v>
      </c>
      <c r="G62" s="32">
        <f t="shared" ref="G62" si="25">G51+G61</f>
        <v>19.130000000000003</v>
      </c>
      <c r="H62" s="32">
        <f t="shared" ref="H62" si="26">H51+H61</f>
        <v>19.5</v>
      </c>
      <c r="I62" s="32">
        <f t="shared" ref="I62" si="27">I51+I61</f>
        <v>68.23</v>
      </c>
      <c r="J62" s="32">
        <f t="shared" ref="J62:L62" si="28">J51+J61</f>
        <v>519.20000000000005</v>
      </c>
      <c r="K62" s="32"/>
      <c r="L62" s="32">
        <f t="shared" si="28"/>
        <v>117.67</v>
      </c>
    </row>
    <row r="63" spans="1:12" ht="15.75" thickBot="1">
      <c r="A63" s="20">
        <v>1</v>
      </c>
      <c r="B63" s="21">
        <v>4</v>
      </c>
      <c r="C63" s="22" t="s">
        <v>19</v>
      </c>
      <c r="D63" s="5" t="s">
        <v>20</v>
      </c>
      <c r="E63" s="39" t="s">
        <v>79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/>
    </row>
    <row r="64" spans="1:12" ht="15">
      <c r="A64" s="23"/>
      <c r="B64" s="15"/>
      <c r="C64" s="11"/>
      <c r="D64" s="51" t="s">
        <v>20</v>
      </c>
      <c r="E64" s="42" t="s">
        <v>53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>
      <c r="A65" s="23"/>
      <c r="B65" s="15"/>
      <c r="C65" s="11"/>
      <c r="D65" s="7" t="s">
        <v>21</v>
      </c>
      <c r="E65" s="42" t="s">
        <v>54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>
      <c r="A66" s="23"/>
      <c r="B66" s="15"/>
      <c r="C66" s="11"/>
      <c r="D66" s="7" t="s">
        <v>22</v>
      </c>
      <c r="E66" s="42" t="s">
        <v>45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>
        <v>117.67</v>
      </c>
    </row>
    <row r="67" spans="1:12" ht="15.75" thickBot="1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51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29">SUM(G63:G69)</f>
        <v>18.89</v>
      </c>
      <c r="H70" s="19">
        <f>SUM(H63:H69)</f>
        <v>16.8</v>
      </c>
      <c r="I70" s="19">
        <f t="shared" ref="I70" si="30">SUM(I63:I69)</f>
        <v>73.900000000000006</v>
      </c>
      <c r="J70" s="19">
        <f t="shared" ref="J70" si="31">SUM(J63:J69)</f>
        <v>486.72999999999996</v>
      </c>
      <c r="K70" s="25"/>
      <c r="L70" s="19">
        <v>117.67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6">G70+G80</f>
        <v>18.89</v>
      </c>
      <c r="H81" s="32">
        <f t="shared" ref="H81" si="37">H70+H80</f>
        <v>16.8</v>
      </c>
      <c r="I81" s="32">
        <f t="shared" ref="I81" si="38">I70+I80</f>
        <v>73.900000000000006</v>
      </c>
      <c r="J81" s="32">
        <f t="shared" ref="J81:L81" si="39">J70+J80</f>
        <v>486.72999999999996</v>
      </c>
      <c r="K81" s="32"/>
      <c r="L81" s="32">
        <f t="shared" si="39"/>
        <v>117.67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78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 t="s">
        <v>49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>
      <c r="A85" s="23"/>
      <c r="B85" s="15"/>
      <c r="C85" s="11"/>
      <c r="D85" s="7" t="s">
        <v>22</v>
      </c>
      <c r="E85" s="42" t="s">
        <v>56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.75" thickBot="1">
      <c r="A86" s="23"/>
      <c r="B86" s="15"/>
      <c r="C86" s="11"/>
      <c r="D86" s="7" t="s">
        <v>23</v>
      </c>
      <c r="E86" s="42" t="s">
        <v>55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>
        <v>117.67</v>
      </c>
    </row>
    <row r="87" spans="1:12" ht="15">
      <c r="A87" s="23"/>
      <c r="B87" s="15"/>
      <c r="C87" s="11"/>
      <c r="D87" s="51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40">SUM(G82:G88)</f>
        <v>16.66</v>
      </c>
      <c r="H89" s="19">
        <f t="shared" ref="H89" si="41">SUM(H82:H88)</f>
        <v>16.920000000000002</v>
      </c>
      <c r="I89" s="19">
        <f t="shared" ref="I89" si="42">SUM(I82:I88)</f>
        <v>82.26</v>
      </c>
      <c r="J89" s="19">
        <f t="shared" ref="J89" si="43">SUM(J82:J88)</f>
        <v>488.4</v>
      </c>
      <c r="K89" s="25"/>
      <c r="L89" s="19">
        <v>117.67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4">SUM(G90:G98)</f>
        <v>0</v>
      </c>
      <c r="H99" s="19">
        <f t="shared" ref="H99" si="45">SUM(H90:H98)</f>
        <v>0</v>
      </c>
      <c r="I99" s="19">
        <f t="shared" ref="I99" si="46">SUM(I90:I98)</f>
        <v>0</v>
      </c>
      <c r="J99" s="19">
        <f t="shared" ref="J99:L99" si="47">SUM(J90:J98)</f>
        <v>0</v>
      </c>
      <c r="K99" s="25"/>
      <c r="L99" s="19">
        <f t="shared" si="47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530</v>
      </c>
      <c r="G100" s="32">
        <f t="shared" ref="G100" si="48">G89+G99</f>
        <v>16.66</v>
      </c>
      <c r="H100" s="32">
        <f t="shared" ref="H100" si="49">H89+H99</f>
        <v>16.920000000000002</v>
      </c>
      <c r="I100" s="32">
        <f t="shared" ref="I100" si="50">I89+I99</f>
        <v>82.26</v>
      </c>
      <c r="J100" s="32">
        <f t="shared" ref="J100:L100" si="51">J89+J99</f>
        <v>488.4</v>
      </c>
      <c r="K100" s="32"/>
      <c r="L100" s="32">
        <f t="shared" si="51"/>
        <v>117.67</v>
      </c>
    </row>
    <row r="101" spans="1:12" ht="15.75" thickBot="1">
      <c r="A101" s="20">
        <v>2</v>
      </c>
      <c r="B101" s="21">
        <v>1</v>
      </c>
      <c r="C101" s="22" t="s">
        <v>19</v>
      </c>
      <c r="D101" s="5" t="s">
        <v>20</v>
      </c>
      <c r="E101" s="39" t="s">
        <v>75</v>
      </c>
      <c r="F101" s="43">
        <v>160</v>
      </c>
      <c r="G101" s="43">
        <v>7.2</v>
      </c>
      <c r="H101" s="40">
        <v>8.6999999999999993</v>
      </c>
      <c r="I101" s="43">
        <v>33.81</v>
      </c>
      <c r="J101" s="43">
        <v>211.64</v>
      </c>
      <c r="K101" s="44">
        <v>181</v>
      </c>
      <c r="L101" s="40"/>
    </row>
    <row r="102" spans="1:12" ht="15">
      <c r="A102" s="23"/>
      <c r="B102" s="15"/>
      <c r="C102" s="11"/>
      <c r="D102" s="51" t="s">
        <v>20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 t="s">
        <v>58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>
      <c r="A104" s="23"/>
      <c r="B104" s="15"/>
      <c r="C104" s="11"/>
      <c r="D104" s="7" t="s">
        <v>22</v>
      </c>
      <c r="E104" s="42" t="s">
        <v>57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>
      <c r="A105" s="23"/>
      <c r="B105" s="15"/>
      <c r="C105" s="11"/>
      <c r="D105" s="7" t="s">
        <v>23</v>
      </c>
      <c r="E105" s="42" t="s">
        <v>55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>
        <v>117.67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530</v>
      </c>
      <c r="G108" s="19">
        <f t="shared" ref="G108:J108" si="52">SUM(G101:G107)</f>
        <v>16.760000000000002</v>
      </c>
      <c r="H108" s="19">
        <f t="shared" si="52"/>
        <v>19.96</v>
      </c>
      <c r="I108" s="19">
        <f t="shared" si="52"/>
        <v>75.650000000000006</v>
      </c>
      <c r="J108" s="19">
        <f t="shared" si="52"/>
        <v>527.64</v>
      </c>
      <c r="K108" s="25"/>
      <c r="L108" s="19">
        <v>117.67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530</v>
      </c>
      <c r="G119" s="32">
        <f t="shared" ref="G119" si="55">G108+G118</f>
        <v>16.760000000000002</v>
      </c>
      <c r="H119" s="32">
        <f t="shared" ref="H119" si="56">H108+H118</f>
        <v>19.96</v>
      </c>
      <c r="I119" s="32">
        <f t="shared" ref="I119" si="57">I108+I118</f>
        <v>75.650000000000006</v>
      </c>
      <c r="J119" s="32">
        <f t="shared" ref="J119:L119" si="58">J108+J118</f>
        <v>527.64</v>
      </c>
      <c r="K119" s="32"/>
      <c r="L119" s="32">
        <f t="shared" si="58"/>
        <v>117.67</v>
      </c>
    </row>
    <row r="120" spans="1:12" ht="26.25" thickBot="1">
      <c r="A120" s="14">
        <v>2</v>
      </c>
      <c r="B120" s="15">
        <v>2</v>
      </c>
      <c r="C120" s="22" t="s">
        <v>19</v>
      </c>
      <c r="D120" s="5" t="s">
        <v>20</v>
      </c>
      <c r="E120" s="39" t="s">
        <v>76</v>
      </c>
      <c r="F120" s="40">
        <v>120</v>
      </c>
      <c r="G120" s="40" t="s">
        <v>60</v>
      </c>
      <c r="H120" s="40">
        <v>8.6999999999999993</v>
      </c>
      <c r="I120" s="40">
        <v>20.2</v>
      </c>
      <c r="J120" s="40">
        <v>205.6</v>
      </c>
      <c r="K120" s="41" t="s">
        <v>61</v>
      </c>
      <c r="L120" s="40"/>
    </row>
    <row r="121" spans="1:12" ht="15">
      <c r="A121" s="14"/>
      <c r="B121" s="15"/>
      <c r="C121" s="11"/>
      <c r="D121" s="51" t="s">
        <v>20</v>
      </c>
      <c r="E121" s="42" t="s">
        <v>48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>
      <c r="A122" s="14"/>
      <c r="B122" s="15"/>
      <c r="C122" s="11"/>
      <c r="D122" s="7" t="s">
        <v>21</v>
      </c>
      <c r="E122" s="42" t="s">
        <v>44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>
      <c r="A123" s="14"/>
      <c r="B123" s="15"/>
      <c r="C123" s="11"/>
      <c r="D123" s="7" t="s">
        <v>22</v>
      </c>
      <c r="E123" s="42" t="s">
        <v>45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.75" thickBot="1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25.5">
      <c r="A125" s="14"/>
      <c r="B125" s="15"/>
      <c r="C125" s="11"/>
      <c r="D125" s="51" t="s">
        <v>25</v>
      </c>
      <c r="E125" s="42" t="s">
        <v>59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3" t="s">
        <v>62</v>
      </c>
      <c r="L125" s="43">
        <v>117.67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v>16.559999999999999</v>
      </c>
      <c r="H127" s="19">
        <f t="shared" ref="H127:J127" si="59">SUM(H120:H126)</f>
        <v>17.8</v>
      </c>
      <c r="I127" s="19">
        <f t="shared" si="59"/>
        <v>72.16</v>
      </c>
      <c r="J127" s="19">
        <f t="shared" si="59"/>
        <v>526.5</v>
      </c>
      <c r="K127" s="25"/>
      <c r="L127" s="19">
        <v>117.67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560</v>
      </c>
      <c r="G138" s="32">
        <f t="shared" ref="G138" si="62">G127+G137</f>
        <v>16.559999999999999</v>
      </c>
      <c r="H138" s="32">
        <f t="shared" ref="H138" si="63">H127+H137</f>
        <v>17.8</v>
      </c>
      <c r="I138" s="32">
        <f t="shared" ref="I138" si="64">I127+I137</f>
        <v>72.16</v>
      </c>
      <c r="J138" s="32">
        <f t="shared" ref="J138:L138" si="65">J127+J137</f>
        <v>526.5</v>
      </c>
      <c r="K138" s="32"/>
      <c r="L138" s="32">
        <f t="shared" si="65"/>
        <v>117.67</v>
      </c>
    </row>
    <row r="139" spans="1:12" ht="15.75" thickBot="1">
      <c r="A139" s="20">
        <v>2</v>
      </c>
      <c r="B139" s="21">
        <v>3</v>
      </c>
      <c r="C139" s="22" t="s">
        <v>19</v>
      </c>
      <c r="D139" s="5" t="s">
        <v>20</v>
      </c>
      <c r="E139" s="39" t="s">
        <v>63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/>
    </row>
    <row r="140" spans="1:12" ht="15">
      <c r="A140" s="23"/>
      <c r="B140" s="15"/>
      <c r="C140" s="11"/>
      <c r="D140" s="51" t="s">
        <v>20</v>
      </c>
      <c r="E140" s="42"/>
      <c r="F140" s="43"/>
      <c r="G140" s="52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 t="s">
        <v>49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>
      <c r="A142" s="23"/>
      <c r="B142" s="15"/>
      <c r="C142" s="11"/>
      <c r="D142" s="7" t="s">
        <v>22</v>
      </c>
      <c r="E142" s="42" t="s">
        <v>45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.75" thickBot="1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>
      <c r="A144" s="23"/>
      <c r="B144" s="15"/>
      <c r="C144" s="11"/>
      <c r="D144" s="51" t="s">
        <v>25</v>
      </c>
      <c r="E144" s="42" t="s">
        <v>70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>
        <v>117.67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66">SUM(G139:G145)</f>
        <v>16.48</v>
      </c>
      <c r="H146" s="19">
        <f t="shared" si="66"/>
        <v>18.700000000000003</v>
      </c>
      <c r="I146" s="19">
        <f t="shared" si="66"/>
        <v>82.289999999999992</v>
      </c>
      <c r="J146" s="19">
        <f t="shared" si="66"/>
        <v>484.33</v>
      </c>
      <c r="K146" s="25"/>
      <c r="L146" s="19">
        <v>117.67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7">SUM(G147:G155)</f>
        <v>0</v>
      </c>
      <c r="H156" s="19">
        <f t="shared" si="67"/>
        <v>0</v>
      </c>
      <c r="I156" s="19">
        <f t="shared" si="67"/>
        <v>0</v>
      </c>
      <c r="J156" s="19">
        <f t="shared" si="67"/>
        <v>0</v>
      </c>
      <c r="K156" s="25"/>
      <c r="L156" s="19">
        <f t="shared" ref="L156" si="68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510</v>
      </c>
      <c r="G157" s="32">
        <f t="shared" ref="G157" si="69">G146+G156</f>
        <v>16.48</v>
      </c>
      <c r="H157" s="32">
        <f t="shared" ref="H157" si="70">H146+H156</f>
        <v>18.700000000000003</v>
      </c>
      <c r="I157" s="32">
        <f t="shared" ref="I157" si="71">I146+I156</f>
        <v>82.289999999999992</v>
      </c>
      <c r="J157" s="32">
        <f t="shared" ref="J157:L157" si="72">J146+J156</f>
        <v>484.33</v>
      </c>
      <c r="K157" s="32"/>
      <c r="L157" s="32">
        <f t="shared" si="72"/>
        <v>117.67</v>
      </c>
    </row>
    <row r="158" spans="1:12" ht="25.5">
      <c r="A158" s="20">
        <v>2</v>
      </c>
      <c r="B158" s="21">
        <v>4</v>
      </c>
      <c r="C158" s="22" t="s">
        <v>19</v>
      </c>
      <c r="D158" s="5" t="s">
        <v>20</v>
      </c>
      <c r="E158" s="39" t="s">
        <v>71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64</v>
      </c>
      <c r="L158" s="40"/>
    </row>
    <row r="159" spans="1:12" ht="15">
      <c r="A159" s="23"/>
      <c r="B159" s="15"/>
      <c r="C159" s="11"/>
      <c r="D159" s="6" t="s">
        <v>20</v>
      </c>
      <c r="E159" s="42" t="s">
        <v>43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>
      <c r="A160" s="23"/>
      <c r="B160" s="15"/>
      <c r="C160" s="11"/>
      <c r="D160" s="7" t="s">
        <v>21</v>
      </c>
      <c r="E160" s="42" t="s">
        <v>54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>
      <c r="A161" s="23"/>
      <c r="B161" s="15"/>
      <c r="C161" s="11"/>
      <c r="D161" s="7" t="s">
        <v>22</v>
      </c>
      <c r="E161" s="42" t="s">
        <v>45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>
        <v>117.67</v>
      </c>
    </row>
    <row r="162" spans="1:12" ht="15.75" thickBot="1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51" t="s">
        <v>39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3">SUM(G158:G164)</f>
        <v>17.670000000000002</v>
      </c>
      <c r="H165" s="19">
        <f t="shared" si="73"/>
        <v>18.100000000000001</v>
      </c>
      <c r="I165" s="19">
        <f t="shared" si="73"/>
        <v>72.489999999999995</v>
      </c>
      <c r="J165" s="19">
        <f t="shared" si="73"/>
        <v>532.19999999999993</v>
      </c>
      <c r="K165" s="25"/>
      <c r="L165" s="19">
        <v>117.67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4">SUM(G166:G174)</f>
        <v>0</v>
      </c>
      <c r="H175" s="19">
        <f t="shared" si="74"/>
        <v>0</v>
      </c>
      <c r="I175" s="19">
        <f t="shared" si="74"/>
        <v>0</v>
      </c>
      <c r="J175" s="19">
        <f t="shared" si="74"/>
        <v>0</v>
      </c>
      <c r="K175" s="25"/>
      <c r="L175" s="19">
        <f t="shared" ref="L175" si="75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76">G165+G175</f>
        <v>17.670000000000002</v>
      </c>
      <c r="H176" s="32">
        <f t="shared" ref="H176" si="77">H165+H175</f>
        <v>18.100000000000001</v>
      </c>
      <c r="I176" s="32">
        <f t="shared" ref="I176" si="78">I165+I175</f>
        <v>72.489999999999995</v>
      </c>
      <c r="J176" s="32">
        <f t="shared" ref="J176:L176" si="79">J165+J175</f>
        <v>532.19999999999993</v>
      </c>
      <c r="K176" s="32"/>
      <c r="L176" s="32">
        <f t="shared" si="79"/>
        <v>117.67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65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/>
    </row>
    <row r="178" spans="1:12" ht="15">
      <c r="A178" s="23"/>
      <c r="B178" s="15"/>
      <c r="C178" s="11"/>
      <c r="D178" s="6" t="s">
        <v>72</v>
      </c>
      <c r="E178" s="42" t="s">
        <v>66</v>
      </c>
      <c r="F178" s="43">
        <v>30</v>
      </c>
      <c r="G178" s="43">
        <v>3.8</v>
      </c>
      <c r="H178" s="43">
        <v>4.0999999999999996</v>
      </c>
      <c r="I178" s="43">
        <v>14</v>
      </c>
      <c r="J178" s="43">
        <v>90.5</v>
      </c>
      <c r="K178" s="44">
        <v>9</v>
      </c>
      <c r="L178" s="43"/>
    </row>
    <row r="179" spans="1:12" ht="15">
      <c r="A179" s="23"/>
      <c r="B179" s="15"/>
      <c r="C179" s="11"/>
      <c r="D179" s="7" t="s">
        <v>21</v>
      </c>
      <c r="E179" s="42" t="s">
        <v>77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67</v>
      </c>
      <c r="L179" s="43"/>
    </row>
    <row r="180" spans="1:12" ht="15">
      <c r="A180" s="23"/>
      <c r="B180" s="15"/>
      <c r="C180" s="11"/>
      <c r="D180" s="7" t="s">
        <v>22</v>
      </c>
      <c r="E180" s="42" t="s">
        <v>68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>
        <v>117.67</v>
      </c>
    </row>
    <row r="181" spans="1:12" ht="15.75" thickBot="1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51" t="s">
        <v>25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80">SUM(G177:G183)</f>
        <v>18.849999999999998</v>
      </c>
      <c r="H184" s="19">
        <f t="shared" si="80"/>
        <v>19.899999999999999</v>
      </c>
      <c r="I184" s="19">
        <f t="shared" si="80"/>
        <v>83.15</v>
      </c>
      <c r="J184" s="19">
        <f t="shared" si="80"/>
        <v>505.72999999999996</v>
      </c>
      <c r="K184" s="25"/>
      <c r="L184" s="19">
        <v>117.67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1">SUM(G185:G193)</f>
        <v>0</v>
      </c>
      <c r="H194" s="19">
        <f t="shared" si="81"/>
        <v>0</v>
      </c>
      <c r="I194" s="19">
        <f t="shared" si="81"/>
        <v>0</v>
      </c>
      <c r="J194" s="19">
        <f t="shared" si="81"/>
        <v>0</v>
      </c>
      <c r="K194" s="25"/>
      <c r="L194" s="19">
        <f t="shared" ref="L194" si="82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510</v>
      </c>
      <c r="G195" s="32">
        <f t="shared" ref="G195" si="83">G184+G194</f>
        <v>18.849999999999998</v>
      </c>
      <c r="H195" s="32">
        <f t="shared" ref="H195" si="84">H184+H194</f>
        <v>19.899999999999999</v>
      </c>
      <c r="I195" s="32">
        <f t="shared" ref="I195" si="85">I184+I194</f>
        <v>83.15</v>
      </c>
      <c r="J195" s="32">
        <f t="shared" ref="J195:L195" si="86">J184+J194</f>
        <v>505.72999999999996</v>
      </c>
      <c r="K195" s="32"/>
      <c r="L195" s="32">
        <f t="shared" si="86"/>
        <v>117.67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526.20000000000005</v>
      </c>
      <c r="G196" s="34">
        <f t="shared" ref="G196:J196" si="87">(G24+G43+G62+G81+G100+G119+G138+G157+G176+G195)/(IF(G24=0,0,1)+IF(G43=0,0,1)+IF(G62=0,0,1)+IF(G81=0,0,1)+IF(G100=0,0,1)+IF(G119=0,0,1)+IF(G138=0,0,1)+IF(G157=0,0,1)+IF(G176=0,0,1)+IF(G195=0,0,1))</f>
        <v>17.550000000000004</v>
      </c>
      <c r="H196" s="34">
        <f t="shared" si="87"/>
        <v>18.018000000000001</v>
      </c>
      <c r="I196" s="34">
        <f t="shared" si="87"/>
        <v>74.84099999999998</v>
      </c>
      <c r="J196" s="34">
        <f t="shared" si="87"/>
        <v>507.99299999999994</v>
      </c>
      <c r="K196" s="34"/>
      <c r="L196" s="34">
        <f t="shared" ref="L196" si="88">(L24+L43+L62+L81+L100+L119+L138+L157+L176+L195)/(IF(L24=0,0,1)+IF(L43=0,0,1)+IF(L62=0,0,1)+IF(L81=0,0,1)+IF(L100=0,0,1)+IF(L119=0,0,1)+IF(L138=0,0,1)+IF(L157=0,0,1)+IF(L176=0,0,1)+IF(L195=0,0,1))</f>
        <v>117.67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dcterms:created xsi:type="dcterms:W3CDTF">2022-05-16T14:23:56Z</dcterms:created>
  <dcterms:modified xsi:type="dcterms:W3CDTF">2025-08-31T13:47:54Z</dcterms:modified>
</cp:coreProperties>
</file>